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ca9b6b89af54c6/Desktop/Unit financials/2023/Feb 11/"/>
    </mc:Choice>
  </mc:AlternateContent>
  <xr:revisionPtr revIDLastSave="1" documentId="13_ncr:1_{1E8B65AB-5A86-4C15-A1BA-EABEB2DCB216}" xr6:coauthVersionLast="47" xr6:coauthVersionMax="47" xr10:uidLastSave="{96517A10-ACB7-4C33-94B4-17C70C02053B}"/>
  <bookViews>
    <workbookView xWindow="-110" yWindow="-110" windowWidth="25820" windowHeight="13900" xr2:uid="{35FD3D86-9206-4110-9345-D74BC7FA4202}"/>
  </bookViews>
  <sheets>
    <sheet name="MVBA oper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  <c r="F17" i="2"/>
  <c r="I17" i="2"/>
  <c r="K16" i="2"/>
  <c r="F16" i="2"/>
  <c r="J11" i="2"/>
  <c r="J12" i="2"/>
  <c r="J13" i="2"/>
  <c r="J14" i="2"/>
  <c r="J10" i="2"/>
  <c r="F14" i="2"/>
  <c r="K17" i="2" l="1"/>
  <c r="I14" i="2"/>
  <c r="K14" i="2" s="1"/>
  <c r="J5" i="2" l="1"/>
  <c r="J6" i="2"/>
  <c r="J7" i="2"/>
  <c r="J8" i="2"/>
  <c r="J9" i="2"/>
  <c r="J4" i="2"/>
  <c r="I5" i="2"/>
  <c r="K5" i="2" s="1"/>
  <c r="I6" i="2"/>
  <c r="K6" i="2" s="1"/>
  <c r="I7" i="2"/>
  <c r="K7" i="2" s="1"/>
  <c r="I9" i="2"/>
  <c r="K9" i="2" s="1"/>
  <c r="I10" i="2"/>
  <c r="K10" i="2" s="1"/>
  <c r="I11" i="2"/>
  <c r="K11" i="2" s="1"/>
  <c r="I12" i="2"/>
  <c r="K12" i="2" s="1"/>
  <c r="I13" i="2"/>
  <c r="K13" i="2" s="1"/>
  <c r="I4" i="2"/>
  <c r="F13" i="2"/>
  <c r="F12" i="2"/>
  <c r="F11" i="2"/>
  <c r="F10" i="2"/>
  <c r="F4" i="2"/>
  <c r="F5" i="2"/>
  <c r="F6" i="2"/>
  <c r="F7" i="2"/>
  <c r="F9" i="2"/>
  <c r="F3" i="2"/>
  <c r="B8" i="2"/>
  <c r="I8" i="2" s="1"/>
  <c r="K8" i="2" s="1"/>
  <c r="F8" i="2" l="1"/>
  <c r="K4" i="2"/>
</calcChain>
</file>

<file path=xl/sharedStrings.xml><?xml version="1.0" encoding="utf-8"?>
<sst xmlns="http://schemas.openxmlformats.org/spreadsheetml/2006/main" count="11" uniqueCount="11">
  <si>
    <t>Total Working Capital</t>
  </si>
  <si>
    <t>Balance Fifth Third Savings</t>
  </si>
  <si>
    <t>Date</t>
  </si>
  <si>
    <t xml:space="preserve">Quickbooks Chase Checking </t>
  </si>
  <si>
    <t xml:space="preserve">Unpaid Chase Credit Card </t>
  </si>
  <si>
    <t>Quickbooks 5th 3rd Checking</t>
  </si>
  <si>
    <t>YTD cash xfer TD acct to chase acct</t>
  </si>
  <si>
    <t xml:space="preserve">YTD cash xfer TD acct to 5/3  acct </t>
  </si>
  <si>
    <t>YTD Unit Operation Net Gain</t>
  </si>
  <si>
    <t>YTD MVBC  Operation Net Gain</t>
  </si>
  <si>
    <t>Total MVBA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</si>
</sst>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04DB-77B6-4A1F-A24F-AFD307DD6DC5}">
  <dimension ref="A1:K28"/>
  <sheetViews>
    <sheetView tabSelected="1" workbookViewId="0">
      <selection activeCell="D14" sqref="D14"/>
    </sheetView>
  </sheetViews>
  <sheetFormatPr defaultRowHeight="14.5" x14ac:dyDescent="0.35"/>
  <cols>
    <col min="1" max="1" width="11.81640625" customWidth="1"/>
    <col min="2" max="2" width="10.1796875" style="8" customWidth="1"/>
    <col min="3" max="3" width="10" style="8" customWidth="1"/>
    <col min="4" max="4" width="10.90625" style="8" customWidth="1"/>
    <col min="5" max="5" width="9.81640625" style="7" customWidth="1"/>
    <col min="6" max="6" width="10.26953125" style="8" customWidth="1"/>
    <col min="7" max="8" width="11.54296875" style="7" customWidth="1"/>
    <col min="9" max="9" width="10.1796875" style="7" customWidth="1"/>
    <col min="10" max="10" width="10.453125" style="9" customWidth="1"/>
    <col min="11" max="11" width="7.453125" style="9" customWidth="1"/>
  </cols>
  <sheetData>
    <row r="1" spans="1:11" s="3" customFormat="1" ht="14.4" customHeight="1" x14ac:dyDescent="0.35">
      <c r="A1" s="13" t="s">
        <v>2</v>
      </c>
      <c r="B1" s="11" t="s">
        <v>3</v>
      </c>
      <c r="C1" s="11" t="s">
        <v>4</v>
      </c>
      <c r="D1" s="11" t="s">
        <v>5</v>
      </c>
      <c r="E1" s="10" t="s">
        <v>1</v>
      </c>
      <c r="F1" s="11" t="s">
        <v>0</v>
      </c>
      <c r="G1" s="10" t="s">
        <v>6</v>
      </c>
      <c r="H1" s="10" t="s">
        <v>7</v>
      </c>
      <c r="I1" s="10" t="s">
        <v>8</v>
      </c>
      <c r="J1" s="11" t="s">
        <v>9</v>
      </c>
      <c r="K1" s="12" t="s">
        <v>10</v>
      </c>
    </row>
    <row r="2" spans="1:11" s="3" customFormat="1" ht="28.9" customHeight="1" x14ac:dyDescent="0.35">
      <c r="A2" s="13"/>
      <c r="B2" s="11"/>
      <c r="C2" s="11"/>
      <c r="D2" s="11"/>
      <c r="E2" s="10"/>
      <c r="F2" s="11"/>
      <c r="G2" s="10"/>
      <c r="H2" s="10"/>
      <c r="I2" s="10"/>
      <c r="J2" s="11"/>
      <c r="K2" s="12"/>
    </row>
    <row r="3" spans="1:11" s="1" customFormat="1" ht="15.65" customHeight="1" x14ac:dyDescent="0.35">
      <c r="A3" s="2">
        <v>44562</v>
      </c>
      <c r="B3" s="5">
        <v>3114.53</v>
      </c>
      <c r="C3" s="5">
        <v>494.04</v>
      </c>
      <c r="D3" s="5">
        <v>2998.44</v>
      </c>
      <c r="E3" s="5">
        <v>3500.13</v>
      </c>
      <c r="F3" s="5">
        <f>B3-C3+D3+E3</f>
        <v>9119.0600000000013</v>
      </c>
      <c r="G3" s="5"/>
      <c r="H3" s="5"/>
      <c r="I3" s="5"/>
      <c r="J3" s="4"/>
      <c r="K3" s="4"/>
    </row>
    <row r="4" spans="1:11" s="1" customFormat="1" ht="15.65" customHeight="1" x14ac:dyDescent="0.35">
      <c r="A4" s="2">
        <v>44606</v>
      </c>
      <c r="B4" s="5">
        <v>4774.57</v>
      </c>
      <c r="C4" s="5">
        <v>524.89</v>
      </c>
      <c r="D4" s="5">
        <v>2519.7199999999998</v>
      </c>
      <c r="E4" s="5">
        <v>3500.16</v>
      </c>
      <c r="F4" s="5">
        <f t="shared" ref="F4:F14" si="0">B4-C4+D4+E4</f>
        <v>10269.56</v>
      </c>
      <c r="G4" s="5">
        <v>3000</v>
      </c>
      <c r="H4" s="5"/>
      <c r="I4" s="5">
        <f>((B4-C4)-(B$3-C$3)-G4)</f>
        <v>-1370.8100000000009</v>
      </c>
      <c r="J4" s="4">
        <f>(D4-D$3)</f>
        <v>-478.72000000000025</v>
      </c>
      <c r="K4" s="4">
        <f t="shared" ref="K4:K14" si="1">I4+J4</f>
        <v>-1849.5300000000011</v>
      </c>
    </row>
    <row r="5" spans="1:11" s="1" customFormat="1" ht="15.65" customHeight="1" x14ac:dyDescent="0.35">
      <c r="A5" s="2">
        <v>44631</v>
      </c>
      <c r="B5" s="5">
        <v>3830.06</v>
      </c>
      <c r="C5" s="5">
        <v>308</v>
      </c>
      <c r="D5" s="5">
        <v>1030.94</v>
      </c>
      <c r="E5" s="5">
        <v>3500.16</v>
      </c>
      <c r="F5" s="5">
        <f t="shared" si="0"/>
        <v>8053.16</v>
      </c>
      <c r="G5" s="5">
        <v>3000</v>
      </c>
      <c r="H5" s="5"/>
      <c r="I5" s="5">
        <f t="shared" ref="I5:I14" si="2">((B5-C5)-(B$3-C$3)-G5)</f>
        <v>-2098.4300000000003</v>
      </c>
      <c r="J5" s="4">
        <f t="shared" ref="J5:J9" si="3">(D5-D$3)</f>
        <v>-1967.5</v>
      </c>
      <c r="K5" s="4">
        <f t="shared" si="1"/>
        <v>-4065.9300000000003</v>
      </c>
    </row>
    <row r="6" spans="1:11" s="1" customFormat="1" ht="15.65" customHeight="1" x14ac:dyDescent="0.35">
      <c r="A6" s="2">
        <v>44662</v>
      </c>
      <c r="B6" s="5">
        <v>5139.26</v>
      </c>
      <c r="C6" s="5">
        <v>23.42</v>
      </c>
      <c r="D6" s="5">
        <v>1501.36</v>
      </c>
      <c r="E6" s="5">
        <v>3500.16</v>
      </c>
      <c r="F6" s="5">
        <f t="shared" si="0"/>
        <v>10117.36</v>
      </c>
      <c r="G6" s="5">
        <v>3000</v>
      </c>
      <c r="H6" s="5"/>
      <c r="I6" s="5">
        <f t="shared" si="2"/>
        <v>-504.65000000000009</v>
      </c>
      <c r="J6" s="4">
        <f t="shared" si="3"/>
        <v>-1497.0800000000002</v>
      </c>
      <c r="K6" s="4">
        <f t="shared" si="1"/>
        <v>-2001.7300000000002</v>
      </c>
    </row>
    <row r="7" spans="1:11" s="1" customFormat="1" ht="15.65" customHeight="1" x14ac:dyDescent="0.35">
      <c r="A7" s="2">
        <v>44696</v>
      </c>
      <c r="B7" s="5">
        <v>3191</v>
      </c>
      <c r="C7" s="5"/>
      <c r="D7" s="5">
        <v>2267</v>
      </c>
      <c r="E7" s="6">
        <v>3500</v>
      </c>
      <c r="F7" s="5">
        <f t="shared" si="0"/>
        <v>8958</v>
      </c>
      <c r="G7" s="6">
        <v>3000</v>
      </c>
      <c r="H7" s="6"/>
      <c r="I7" s="5">
        <f t="shared" si="2"/>
        <v>-2429.4900000000002</v>
      </c>
      <c r="J7" s="4">
        <f t="shared" si="3"/>
        <v>-731.44</v>
      </c>
      <c r="K7" s="4">
        <f t="shared" si="1"/>
        <v>-3160.9300000000003</v>
      </c>
    </row>
    <row r="8" spans="1:11" s="1" customFormat="1" ht="15.65" customHeight="1" x14ac:dyDescent="0.35">
      <c r="A8" s="2">
        <v>44729</v>
      </c>
      <c r="B8" s="5">
        <f>3807.84-500</f>
        <v>3307.84</v>
      </c>
      <c r="C8" s="5">
        <v>7.33</v>
      </c>
      <c r="D8" s="5">
        <v>2305.75</v>
      </c>
      <c r="E8" s="5">
        <v>3500</v>
      </c>
      <c r="F8" s="5">
        <f t="shared" si="0"/>
        <v>9106.26</v>
      </c>
      <c r="G8" s="6">
        <v>3000</v>
      </c>
      <c r="H8" s="6"/>
      <c r="I8" s="5">
        <f t="shared" si="2"/>
        <v>-2319.98</v>
      </c>
      <c r="J8" s="4">
        <f t="shared" si="3"/>
        <v>-692.69</v>
      </c>
      <c r="K8" s="4">
        <f t="shared" si="1"/>
        <v>-3012.67</v>
      </c>
    </row>
    <row r="9" spans="1:11" s="1" customFormat="1" ht="15.65" customHeight="1" x14ac:dyDescent="0.35">
      <c r="A9" s="2">
        <v>44760</v>
      </c>
      <c r="B9" s="5">
        <v>3862.84</v>
      </c>
      <c r="C9" s="5">
        <v>523.29999999999995</v>
      </c>
      <c r="D9" s="5">
        <v>385.99</v>
      </c>
      <c r="E9" s="6">
        <v>3500</v>
      </c>
      <c r="F9" s="5">
        <f t="shared" si="0"/>
        <v>7225.53</v>
      </c>
      <c r="G9" s="6">
        <v>3000</v>
      </c>
      <c r="H9" s="6"/>
      <c r="I9" s="5">
        <f t="shared" si="2"/>
        <v>-2280.9500000000003</v>
      </c>
      <c r="J9" s="4">
        <f t="shared" si="3"/>
        <v>-2612.4499999999998</v>
      </c>
      <c r="K9" s="4">
        <f t="shared" si="1"/>
        <v>-4893.3999999999996</v>
      </c>
    </row>
    <row r="10" spans="1:11" s="1" customFormat="1" ht="15.65" customHeight="1" x14ac:dyDescent="0.35">
      <c r="A10" s="2">
        <v>44789</v>
      </c>
      <c r="B10" s="5">
        <v>5191.42</v>
      </c>
      <c r="C10" s="5">
        <v>287.7</v>
      </c>
      <c r="D10" s="5">
        <v>2117</v>
      </c>
      <c r="E10" s="5">
        <v>3500</v>
      </c>
      <c r="F10" s="5">
        <f t="shared" si="0"/>
        <v>10520.720000000001</v>
      </c>
      <c r="G10" s="6">
        <v>3000</v>
      </c>
      <c r="H10" s="6">
        <v>1500</v>
      </c>
      <c r="I10" s="5">
        <f t="shared" si="2"/>
        <v>-716.77</v>
      </c>
      <c r="J10" s="4">
        <f>(D10-D$3)-H10</f>
        <v>-2381.44</v>
      </c>
      <c r="K10" s="4">
        <f t="shared" si="1"/>
        <v>-3098.21</v>
      </c>
    </row>
    <row r="11" spans="1:11" s="1" customFormat="1" ht="15.65" customHeight="1" x14ac:dyDescent="0.35">
      <c r="A11" s="2">
        <v>44821</v>
      </c>
      <c r="B11" s="5">
        <v>7810.32</v>
      </c>
      <c r="C11" s="5">
        <v>257</v>
      </c>
      <c r="D11" s="5">
        <v>2616</v>
      </c>
      <c r="E11" s="5">
        <v>3500</v>
      </c>
      <c r="F11" s="5">
        <f t="shared" si="0"/>
        <v>13669.32</v>
      </c>
      <c r="G11" s="6">
        <v>3000</v>
      </c>
      <c r="H11" s="6">
        <v>1500</v>
      </c>
      <c r="I11" s="5">
        <f t="shared" si="2"/>
        <v>1932.83</v>
      </c>
      <c r="J11" s="4">
        <f t="shared" ref="J11:J14" si="4">(D11-D$3)-H11</f>
        <v>-1882.44</v>
      </c>
      <c r="K11" s="4">
        <f t="shared" si="1"/>
        <v>50.389999999999873</v>
      </c>
    </row>
    <row r="12" spans="1:11" s="1" customFormat="1" ht="15.65" customHeight="1" x14ac:dyDescent="0.35">
      <c r="A12" s="2">
        <v>44852</v>
      </c>
      <c r="B12" s="5">
        <v>6518.16</v>
      </c>
      <c r="C12" s="5">
        <v>0</v>
      </c>
      <c r="D12" s="5">
        <v>2380.62</v>
      </c>
      <c r="E12" s="5">
        <v>3500</v>
      </c>
      <c r="F12" s="5">
        <f t="shared" si="0"/>
        <v>12398.779999999999</v>
      </c>
      <c r="G12" s="6">
        <v>3000</v>
      </c>
      <c r="H12" s="6">
        <v>1500</v>
      </c>
      <c r="I12" s="5">
        <f t="shared" si="2"/>
        <v>897.66999999999962</v>
      </c>
      <c r="J12" s="4">
        <f t="shared" si="4"/>
        <v>-2117.8200000000002</v>
      </c>
      <c r="K12" s="4">
        <f t="shared" si="1"/>
        <v>-1220.1500000000005</v>
      </c>
    </row>
    <row r="13" spans="1:11" s="1" customFormat="1" ht="15.65" customHeight="1" x14ac:dyDescent="0.35">
      <c r="A13" s="2">
        <v>44880</v>
      </c>
      <c r="B13" s="5">
        <v>6293.16</v>
      </c>
      <c r="C13" s="5">
        <v>0</v>
      </c>
      <c r="D13" s="5">
        <v>2120.4899999999998</v>
      </c>
      <c r="E13" s="5">
        <v>3500</v>
      </c>
      <c r="F13" s="5">
        <f t="shared" si="0"/>
        <v>11913.65</v>
      </c>
      <c r="G13" s="6">
        <v>3000</v>
      </c>
      <c r="H13" s="6">
        <v>1500</v>
      </c>
      <c r="I13" s="5">
        <f t="shared" si="2"/>
        <v>672.66999999999962</v>
      </c>
      <c r="J13" s="4">
        <f t="shared" si="4"/>
        <v>-2377.9500000000003</v>
      </c>
      <c r="K13" s="4">
        <f t="shared" si="1"/>
        <v>-1705.2800000000007</v>
      </c>
    </row>
    <row r="14" spans="1:11" s="1" customFormat="1" ht="15.65" customHeight="1" x14ac:dyDescent="0.35">
      <c r="A14" s="2">
        <v>44927</v>
      </c>
      <c r="B14" s="5">
        <v>5502.38</v>
      </c>
      <c r="C14" s="5">
        <v>365.71</v>
      </c>
      <c r="D14" s="5">
        <v>5550.2</v>
      </c>
      <c r="E14" s="5">
        <v>3500</v>
      </c>
      <c r="F14" s="5">
        <f t="shared" si="0"/>
        <v>14186.869999999999</v>
      </c>
      <c r="G14" s="6">
        <v>3000</v>
      </c>
      <c r="H14" s="6">
        <v>4000</v>
      </c>
      <c r="I14" s="5">
        <f t="shared" si="2"/>
        <v>-483.82000000000016</v>
      </c>
      <c r="J14" s="4">
        <f t="shared" si="4"/>
        <v>-1448.2400000000002</v>
      </c>
      <c r="K14" s="4">
        <f t="shared" si="1"/>
        <v>-1932.0600000000004</v>
      </c>
    </row>
    <row r="15" spans="1:11" s="1" customFormat="1" ht="15.65" customHeight="1" x14ac:dyDescent="0.35">
      <c r="A15" s="2"/>
      <c r="B15" s="5"/>
      <c r="C15" s="5"/>
      <c r="D15" s="5"/>
      <c r="E15" s="5"/>
      <c r="F15" s="5"/>
      <c r="G15" s="6"/>
      <c r="H15" s="6"/>
      <c r="I15" s="5"/>
      <c r="J15" s="4"/>
      <c r="K15" s="4"/>
    </row>
    <row r="16" spans="1:11" s="1" customFormat="1" ht="15.65" customHeight="1" x14ac:dyDescent="0.35">
      <c r="A16" s="2">
        <v>44927</v>
      </c>
      <c r="B16" s="5">
        <v>5502.38</v>
      </c>
      <c r="C16" s="5">
        <v>365.71</v>
      </c>
      <c r="D16" s="5">
        <v>5550.2</v>
      </c>
      <c r="E16" s="5">
        <v>3500</v>
      </c>
      <c r="F16" s="5">
        <f t="shared" ref="F16:F17" si="5">B16-C16+D16+E16</f>
        <v>14186.869999999999</v>
      </c>
      <c r="G16" s="6"/>
      <c r="H16" s="6"/>
      <c r="I16" s="5"/>
      <c r="J16" s="4"/>
      <c r="K16" s="4">
        <f t="shared" ref="K16" si="6">I16+J16</f>
        <v>0</v>
      </c>
    </row>
    <row r="17" spans="1:11" s="1" customFormat="1" ht="15.65" customHeight="1" x14ac:dyDescent="0.35">
      <c r="A17" s="2">
        <v>44967</v>
      </c>
      <c r="B17" s="5">
        <v>4532.8500000000004</v>
      </c>
      <c r="C17" s="5">
        <v>175.55</v>
      </c>
      <c r="D17" s="5">
        <v>3026.88</v>
      </c>
      <c r="E17" s="5">
        <v>3500</v>
      </c>
      <c r="F17" s="5">
        <f t="shared" si="5"/>
        <v>10884.18</v>
      </c>
      <c r="G17" s="6"/>
      <c r="H17" s="6"/>
      <c r="I17" s="5">
        <f>(B17-C17)-(B16-C16)-G17</f>
        <v>-779.36999999999989</v>
      </c>
      <c r="J17" s="4">
        <f>D17-D16-H17</f>
        <v>-2523.3199999999997</v>
      </c>
      <c r="K17" s="4">
        <f>I17+J17</f>
        <v>-3302.6899999999996</v>
      </c>
    </row>
    <row r="18" spans="1:11" s="1" customFormat="1" ht="15.65" customHeight="1" x14ac:dyDescent="0.35">
      <c r="B18" s="5"/>
      <c r="C18" s="5"/>
      <c r="D18" s="5"/>
      <c r="E18" s="5"/>
      <c r="F18" s="5"/>
      <c r="G18" s="6"/>
      <c r="H18" s="6"/>
      <c r="I18" s="5"/>
      <c r="J18" s="4"/>
      <c r="K18" s="4"/>
    </row>
    <row r="19" spans="1:11" s="1" customFormat="1" ht="15.65" customHeight="1" x14ac:dyDescent="0.35">
      <c r="B19" s="5"/>
      <c r="C19" s="5"/>
      <c r="D19" s="5"/>
      <c r="E19" s="6"/>
      <c r="F19" s="5"/>
      <c r="G19" s="6"/>
      <c r="H19" s="6"/>
      <c r="I19" s="5"/>
      <c r="J19" s="4"/>
      <c r="K19" s="4"/>
    </row>
    <row r="20" spans="1:11" s="1" customFormat="1" ht="15.65" customHeight="1" x14ac:dyDescent="0.35">
      <c r="B20" s="5"/>
      <c r="C20" s="5"/>
      <c r="D20" s="5"/>
      <c r="E20" s="6"/>
      <c r="F20" s="5"/>
      <c r="G20" s="6"/>
      <c r="H20" s="6"/>
      <c r="I20" s="5"/>
      <c r="J20" s="4"/>
      <c r="K20" s="4"/>
    </row>
    <row r="21" spans="1:11" s="1" customFormat="1" ht="15.65" customHeight="1" x14ac:dyDescent="0.35">
      <c r="B21" s="5"/>
      <c r="C21" s="5"/>
      <c r="D21" s="5"/>
      <c r="E21" s="6"/>
      <c r="F21" s="5"/>
      <c r="G21" s="6"/>
      <c r="H21" s="6"/>
      <c r="I21" s="5"/>
      <c r="J21" s="4"/>
      <c r="K21" s="4"/>
    </row>
    <row r="22" spans="1:11" s="1" customFormat="1" ht="15.65" customHeight="1" x14ac:dyDescent="0.35">
      <c r="B22" s="5"/>
      <c r="C22" s="5"/>
      <c r="D22" s="5"/>
      <c r="E22" s="6"/>
      <c r="F22" s="5"/>
      <c r="G22" s="6"/>
      <c r="H22" s="6"/>
      <c r="I22" s="5"/>
      <c r="J22" s="4"/>
      <c r="K22" s="4"/>
    </row>
    <row r="23" spans="1:11" s="1" customFormat="1" ht="15.65" customHeight="1" x14ac:dyDescent="0.35">
      <c r="B23" s="5"/>
      <c r="C23" s="5"/>
      <c r="D23" s="5"/>
      <c r="E23" s="6"/>
      <c r="F23" s="5"/>
      <c r="G23" s="6"/>
      <c r="H23" s="6"/>
      <c r="I23" s="5"/>
      <c r="J23" s="4"/>
      <c r="K23" s="4"/>
    </row>
    <row r="24" spans="1:11" s="1" customFormat="1" ht="15.65" customHeight="1" x14ac:dyDescent="0.35">
      <c r="B24" s="5"/>
      <c r="C24" s="5"/>
      <c r="D24" s="5"/>
      <c r="E24" s="6"/>
      <c r="F24" s="5"/>
      <c r="G24" s="6"/>
      <c r="H24" s="6"/>
      <c r="I24" s="5"/>
      <c r="J24" s="4"/>
      <c r="K24" s="4"/>
    </row>
    <row r="25" spans="1:11" s="1" customFormat="1" ht="15.65" customHeight="1" x14ac:dyDescent="0.35">
      <c r="B25" s="5"/>
      <c r="C25" s="5"/>
      <c r="D25" s="5"/>
      <c r="E25" s="6"/>
      <c r="F25" s="5"/>
      <c r="G25" s="6"/>
      <c r="H25" s="6"/>
      <c r="I25" s="5"/>
      <c r="J25" s="4"/>
      <c r="K25" s="4"/>
    </row>
    <row r="26" spans="1:11" s="1" customFormat="1" ht="15.65" customHeight="1" x14ac:dyDescent="0.35">
      <c r="B26" s="5"/>
      <c r="C26" s="5"/>
      <c r="D26" s="5"/>
      <c r="E26" s="7"/>
      <c r="F26" s="5"/>
      <c r="G26" s="6"/>
      <c r="H26" s="6"/>
      <c r="I26" s="5"/>
      <c r="J26" s="4"/>
      <c r="K26" s="4"/>
    </row>
    <row r="27" spans="1:11" s="1" customFormat="1" ht="15.65" customHeight="1" x14ac:dyDescent="0.35">
      <c r="B27" s="5"/>
      <c r="C27" s="5"/>
      <c r="D27" s="5"/>
      <c r="E27" s="7"/>
      <c r="F27" s="5"/>
      <c r="G27" s="6"/>
      <c r="H27" s="6"/>
      <c r="I27" s="5"/>
      <c r="J27" s="4"/>
      <c r="K27" s="4"/>
    </row>
    <row r="28" spans="1:11" s="1" customFormat="1" ht="15.65" customHeight="1" x14ac:dyDescent="0.35">
      <c r="B28" s="5"/>
      <c r="C28" s="5"/>
      <c r="D28" s="5"/>
      <c r="E28" s="7"/>
      <c r="F28" s="5"/>
      <c r="G28" s="6"/>
      <c r="H28" s="6"/>
      <c r="I28" s="6"/>
      <c r="J28" s="4"/>
      <c r="K28" s="4"/>
    </row>
  </sheetData>
  <mergeCells count="11">
    <mergeCell ref="G1:G2"/>
    <mergeCell ref="I1:I2"/>
    <mergeCell ref="J1:J2"/>
    <mergeCell ref="K1:K2"/>
    <mergeCell ref="A1:A2"/>
    <mergeCell ref="C1:C2"/>
    <mergeCell ref="D1:D2"/>
    <mergeCell ref="E1:E2"/>
    <mergeCell ref="F1:F2"/>
    <mergeCell ref="H1:H2"/>
    <mergeCell ref="B1:B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MVBA operations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Georgia Banziger</cp:lastModifiedBy>
  <cp:lastPrinted>2022-05-16T16:57:04Z</cp:lastPrinted>
  <dcterms:created xsi:type="dcterms:W3CDTF">2022-02-14T13:32:10Z</dcterms:created>
  <dcterms:modified xsi:type="dcterms:W3CDTF">2023-02-12T02:52:48Z</dcterms:modified>
</cp:coreProperties>
</file>